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K:\契約関係\501 特例政令案件（WTO）\R07_7港工場電力需給\01_入札公告・仕様書等\01_仕様書等（完成・オープン編）↓下と差替え\"/>
    </mc:Choice>
  </mc:AlternateContent>
  <bookViews>
    <workbookView xWindow="0" yWindow="0" windowWidth="28800" windowHeight="12210"/>
  </bookViews>
  <sheets>
    <sheet name="入札金額積算内訳書" sheetId="2" r:id="rId1"/>
  </sheets>
  <definedNames>
    <definedName name="_xlnm.Print_Area" localSheetId="0">入札金額積算内訳書!$A$1:$T$37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7" i="2" l="1"/>
  <c r="R18" i="2"/>
  <c r="R19" i="2"/>
  <c r="R20" i="2"/>
  <c r="R21" i="2"/>
  <c r="R22" i="2"/>
  <c r="R23" i="2"/>
  <c r="R24" i="2"/>
  <c r="R25" i="2"/>
  <c r="R26" i="2"/>
  <c r="R27" i="2"/>
  <c r="R28" i="2"/>
  <c r="S28" i="2" l="1"/>
  <c r="I28" i="2"/>
  <c r="S27" i="2"/>
  <c r="I27" i="2"/>
  <c r="S26" i="2"/>
  <c r="I26" i="2"/>
  <c r="S25" i="2"/>
  <c r="I25" i="2"/>
  <c r="S24" i="2"/>
  <c r="I24" i="2"/>
  <c r="S23" i="2"/>
  <c r="I23" i="2"/>
  <c r="S22" i="2"/>
  <c r="I22" i="2"/>
  <c r="S21" i="2"/>
  <c r="I21" i="2"/>
  <c r="S20" i="2"/>
  <c r="I20" i="2"/>
  <c r="S19" i="2"/>
  <c r="I19" i="2"/>
  <c r="S18" i="2"/>
  <c r="I18" i="2"/>
  <c r="S17" i="2"/>
  <c r="I17" i="2"/>
  <c r="T18" i="2" l="1"/>
  <c r="T22" i="2"/>
  <c r="T26" i="2"/>
  <c r="T27" i="2"/>
  <c r="T19" i="2"/>
  <c r="T23" i="2"/>
  <c r="T17" i="2"/>
  <c r="T21" i="2"/>
  <c r="T25" i="2"/>
  <c r="T20" i="2"/>
  <c r="T24" i="2"/>
  <c r="T28" i="2"/>
  <c r="T29" i="2" l="1"/>
</calcChain>
</file>

<file path=xl/sharedStrings.xml><?xml version="1.0" encoding="utf-8"?>
<sst xmlns="http://schemas.openxmlformats.org/spreadsheetml/2006/main" count="82" uniqueCount="49">
  <si>
    <t>入札金額積算内訳書</t>
    <rPh sb="0" eb="2">
      <t>ニュウサツ</t>
    </rPh>
    <rPh sb="2" eb="4">
      <t>キンガク</t>
    </rPh>
    <rPh sb="4" eb="6">
      <t>セキサン</t>
    </rPh>
    <rPh sb="6" eb="9">
      <t>ウチワケショ</t>
    </rPh>
    <phoneticPr fontId="3"/>
  </si>
  <si>
    <t>商号又は名称：</t>
    <rPh sb="0" eb="2">
      <t>ショウゴウ</t>
    </rPh>
    <rPh sb="2" eb="3">
      <t>マタ</t>
    </rPh>
    <rPh sb="4" eb="6">
      <t>メイショウ</t>
    </rPh>
    <phoneticPr fontId="3"/>
  </si>
  <si>
    <t>件名　：　仙台市ガス局港工場電力需給</t>
    <rPh sb="0" eb="2">
      <t>ケンメイ</t>
    </rPh>
    <rPh sb="5" eb="6">
      <t>セン</t>
    </rPh>
    <rPh sb="6" eb="7">
      <t>ダイ</t>
    </rPh>
    <rPh sb="7" eb="8">
      <t>シ</t>
    </rPh>
    <rPh sb="10" eb="11">
      <t>キョク</t>
    </rPh>
    <rPh sb="11" eb="12">
      <t>ミナト</t>
    </rPh>
    <rPh sb="12" eb="14">
      <t>コウジョウ</t>
    </rPh>
    <rPh sb="14" eb="16">
      <t>デンリョク</t>
    </rPh>
    <rPh sb="16" eb="18">
      <t>ジュキュウ</t>
    </rPh>
    <phoneticPr fontId="3"/>
  </si>
  <si>
    <t>注意　：　内訳書に記載してある電力量（kWh）については、電力量使用計画での値である。そのため、実際の使用電力とは差異が生じます。</t>
    <rPh sb="0" eb="2">
      <t>チュウイ</t>
    </rPh>
    <rPh sb="5" eb="8">
      <t>ウチワケショ</t>
    </rPh>
    <rPh sb="9" eb="11">
      <t>キサイ</t>
    </rPh>
    <rPh sb="15" eb="17">
      <t>デンリョク</t>
    </rPh>
    <rPh sb="17" eb="18">
      <t>リョウ</t>
    </rPh>
    <rPh sb="29" eb="31">
      <t>デンリョク</t>
    </rPh>
    <rPh sb="31" eb="32">
      <t>リョウ</t>
    </rPh>
    <rPh sb="32" eb="34">
      <t>シヨウ</t>
    </rPh>
    <rPh sb="34" eb="36">
      <t>ケイカク</t>
    </rPh>
    <rPh sb="38" eb="39">
      <t>アタイ</t>
    </rPh>
    <rPh sb="48" eb="50">
      <t>ジッサイ</t>
    </rPh>
    <rPh sb="51" eb="53">
      <t>シヨウ</t>
    </rPh>
    <rPh sb="53" eb="55">
      <t>デンリョク</t>
    </rPh>
    <rPh sb="57" eb="59">
      <t>サイ</t>
    </rPh>
    <rPh sb="60" eb="61">
      <t>ショウ</t>
    </rPh>
    <phoneticPr fontId="3"/>
  </si>
  <si>
    <t>項目</t>
    <rPh sb="0" eb="2">
      <t>コウモク</t>
    </rPh>
    <phoneticPr fontId="3"/>
  </si>
  <si>
    <t>契約電力</t>
    <rPh sb="0" eb="2">
      <t>ケイヤク</t>
    </rPh>
    <rPh sb="2" eb="4">
      <t>デンリョク</t>
    </rPh>
    <phoneticPr fontId="3"/>
  </si>
  <si>
    <t>力率割
引係数</t>
    <rPh sb="0" eb="2">
      <t>リキリツ</t>
    </rPh>
    <rPh sb="2" eb="3">
      <t>ワリ</t>
    </rPh>
    <rPh sb="4" eb="5">
      <t>イン</t>
    </rPh>
    <rPh sb="5" eb="7">
      <t>ケイスウ</t>
    </rPh>
    <phoneticPr fontId="3"/>
  </si>
  <si>
    <t>基本料金</t>
    <rPh sb="0" eb="2">
      <t>キホン</t>
    </rPh>
    <rPh sb="2" eb="4">
      <t>リョウキン</t>
    </rPh>
    <phoneticPr fontId="3"/>
  </si>
  <si>
    <t>時間帯別電力量内訳</t>
    <rPh sb="0" eb="2">
      <t>ジカン</t>
    </rPh>
    <rPh sb="2" eb="3">
      <t>タイ</t>
    </rPh>
    <rPh sb="3" eb="4">
      <t>ベツ</t>
    </rPh>
    <rPh sb="4" eb="6">
      <t>デンリョク</t>
    </rPh>
    <rPh sb="6" eb="7">
      <t>リョウ</t>
    </rPh>
    <rPh sb="7" eb="9">
      <t>ウチワケ</t>
    </rPh>
    <phoneticPr fontId="3"/>
  </si>
  <si>
    <t>電力量合計</t>
    <rPh sb="0" eb="2">
      <t>デンリョク</t>
    </rPh>
    <rPh sb="2" eb="3">
      <t>リョウ</t>
    </rPh>
    <rPh sb="3" eb="5">
      <t>ゴウケイ</t>
    </rPh>
    <phoneticPr fontId="3"/>
  </si>
  <si>
    <t>電力量料金</t>
    <rPh sb="0" eb="2">
      <t>デンリョク</t>
    </rPh>
    <rPh sb="2" eb="3">
      <t>リョウ</t>
    </rPh>
    <rPh sb="3" eb="5">
      <t>リョウキン</t>
    </rPh>
    <phoneticPr fontId="3"/>
  </si>
  <si>
    <t>電力量料金合計額</t>
    <rPh sb="0" eb="2">
      <t>デンリョク</t>
    </rPh>
    <rPh sb="2" eb="3">
      <t>リョウ</t>
    </rPh>
    <rPh sb="3" eb="5">
      <t>リョウキン</t>
    </rPh>
    <rPh sb="5" eb="7">
      <t>ゴウケイ</t>
    </rPh>
    <rPh sb="7" eb="8">
      <t>ガク</t>
    </rPh>
    <phoneticPr fontId="3"/>
  </si>
  <si>
    <t>ピーク時間</t>
    <rPh sb="3" eb="5">
      <t>ジカン</t>
    </rPh>
    <phoneticPr fontId="3"/>
  </si>
  <si>
    <t>昼間</t>
    <rPh sb="0" eb="2">
      <t>ヒルマ</t>
    </rPh>
    <phoneticPr fontId="3"/>
  </si>
  <si>
    <t>夜間</t>
    <rPh sb="0" eb="2">
      <t>ヤカン</t>
    </rPh>
    <phoneticPr fontId="3"/>
  </si>
  <si>
    <t>常時供給分</t>
    <rPh sb="0" eb="2">
      <t>ジョウジ</t>
    </rPh>
    <rPh sb="2" eb="4">
      <t>キョウキュウ</t>
    </rPh>
    <rPh sb="4" eb="5">
      <t>ブン</t>
    </rPh>
    <phoneticPr fontId="3"/>
  </si>
  <si>
    <t>単価</t>
    <rPh sb="0" eb="2">
      <t>タンカ</t>
    </rPh>
    <phoneticPr fontId="3"/>
  </si>
  <si>
    <t>予備電力分</t>
    <rPh sb="0" eb="2">
      <t>ヨビ</t>
    </rPh>
    <rPh sb="2" eb="4">
      <t>デンリョク</t>
    </rPh>
    <rPh sb="4" eb="5">
      <t>ブン</t>
    </rPh>
    <phoneticPr fontId="3"/>
  </si>
  <si>
    <t>電力量</t>
    <rPh sb="0" eb="2">
      <t>デンリョク</t>
    </rPh>
    <rPh sb="2" eb="3">
      <t>リョウ</t>
    </rPh>
    <phoneticPr fontId="3"/>
  </si>
  <si>
    <t>夏季</t>
    <rPh sb="0" eb="2">
      <t>カキ</t>
    </rPh>
    <phoneticPr fontId="3"/>
  </si>
  <si>
    <t>その他季</t>
    <rPh sb="2" eb="3">
      <t>タ</t>
    </rPh>
    <rPh sb="3" eb="4">
      <t>キ</t>
    </rPh>
    <phoneticPr fontId="3"/>
  </si>
  <si>
    <t>(円）</t>
    <rPh sb="1" eb="2">
      <t>エン</t>
    </rPh>
    <phoneticPr fontId="3"/>
  </si>
  <si>
    <t>（kWh）</t>
    <phoneticPr fontId="3"/>
  </si>
  <si>
    <t>（円）</t>
    <rPh sb="1" eb="2">
      <t>エン</t>
    </rPh>
    <phoneticPr fontId="3"/>
  </si>
  <si>
    <t>（kW）</t>
    <phoneticPr fontId="3"/>
  </si>
  <si>
    <t>F＝（A×B×E）+（C×D）</t>
    <phoneticPr fontId="3"/>
  </si>
  <si>
    <t>O＝G+I+K+M</t>
    <phoneticPr fontId="3"/>
  </si>
  <si>
    <t>P＝（G×H）+（I×J）+（K×L）+（M×N）</t>
    <phoneticPr fontId="3"/>
  </si>
  <si>
    <t>Q＝F+P</t>
    <phoneticPr fontId="3"/>
  </si>
  <si>
    <t>月別</t>
    <rPh sb="0" eb="2">
      <t>ツキベツ</t>
    </rPh>
    <phoneticPr fontId="3"/>
  </si>
  <si>
    <t>A</t>
    <phoneticPr fontId="3"/>
  </si>
  <si>
    <t>B</t>
    <phoneticPr fontId="3"/>
  </si>
  <si>
    <t>C</t>
    <phoneticPr fontId="3"/>
  </si>
  <si>
    <t>D</t>
    <phoneticPr fontId="3"/>
  </si>
  <si>
    <t>E</t>
    <phoneticPr fontId="3"/>
  </si>
  <si>
    <t>G</t>
    <phoneticPr fontId="3"/>
  </si>
  <si>
    <t>H</t>
    <phoneticPr fontId="3"/>
  </si>
  <si>
    <t>I</t>
    <phoneticPr fontId="3"/>
  </si>
  <si>
    <t>J</t>
    <phoneticPr fontId="3"/>
  </si>
  <si>
    <t>K</t>
    <phoneticPr fontId="3"/>
  </si>
  <si>
    <t>L</t>
    <phoneticPr fontId="3"/>
  </si>
  <si>
    <t>M</t>
    <phoneticPr fontId="3"/>
  </si>
  <si>
    <t>N</t>
    <phoneticPr fontId="3"/>
  </si>
  <si>
    <t>補足事項</t>
    <rPh sb="0" eb="2">
      <t>ホソク</t>
    </rPh>
    <rPh sb="2" eb="4">
      <t>ジコウ</t>
    </rPh>
    <phoneticPr fontId="3"/>
  </si>
  <si>
    <r>
      <t>１　電力量料金合計額（Q欄）は小数点以下を切り捨てとし、</t>
    </r>
    <r>
      <rPr>
        <sz val="11"/>
        <rFont val="ＭＳ Ｐゴシック"/>
        <family val="3"/>
        <charset val="128"/>
      </rPr>
      <t>入札金額に合わせること。</t>
    </r>
    <rPh sb="2" eb="4">
      <t>デンリョク</t>
    </rPh>
    <rPh sb="4" eb="5">
      <t>リョウ</t>
    </rPh>
    <rPh sb="5" eb="7">
      <t>リョウキン</t>
    </rPh>
    <rPh sb="7" eb="9">
      <t>ゴウケイ</t>
    </rPh>
    <rPh sb="9" eb="10">
      <t>ガク</t>
    </rPh>
    <rPh sb="12" eb="13">
      <t>ラン</t>
    </rPh>
    <rPh sb="15" eb="18">
      <t>ショウスウテン</t>
    </rPh>
    <rPh sb="18" eb="20">
      <t>イカ</t>
    </rPh>
    <rPh sb="21" eb="22">
      <t>キ</t>
    </rPh>
    <rPh sb="23" eb="24">
      <t>ス</t>
    </rPh>
    <phoneticPr fontId="4"/>
  </si>
  <si>
    <t>２　Ｆ欄及びＰ欄は小数点第3位を四捨五入とし、小数点第2位止めとすること。</t>
    <rPh sb="3" eb="4">
      <t>ラン</t>
    </rPh>
    <rPh sb="4" eb="5">
      <t>オヨ</t>
    </rPh>
    <rPh sb="7" eb="8">
      <t>ラン</t>
    </rPh>
    <rPh sb="9" eb="12">
      <t>ショウスウテン</t>
    </rPh>
    <rPh sb="12" eb="13">
      <t>ダイ</t>
    </rPh>
    <rPh sb="14" eb="15">
      <t>イ</t>
    </rPh>
    <rPh sb="16" eb="20">
      <t>シシャゴニュウ</t>
    </rPh>
    <rPh sb="23" eb="26">
      <t>ショウスウテン</t>
    </rPh>
    <rPh sb="26" eb="27">
      <t>ダイ</t>
    </rPh>
    <rPh sb="28" eb="29">
      <t>イ</t>
    </rPh>
    <rPh sb="29" eb="30">
      <t>ド</t>
    </rPh>
    <phoneticPr fontId="3"/>
  </si>
  <si>
    <t>令和８年度</t>
    <rPh sb="0" eb="2">
      <t>レイワ</t>
    </rPh>
    <rPh sb="3" eb="5">
      <t>ネンド</t>
    </rPh>
    <phoneticPr fontId="3"/>
  </si>
  <si>
    <t>令和８年度
合計金額</t>
    <rPh sb="0" eb="2">
      <t>レイワ</t>
    </rPh>
    <rPh sb="3" eb="5">
      <t>ネンド</t>
    </rPh>
    <rPh sb="6" eb="8">
      <t>ゴウケイ</t>
    </rPh>
    <rPh sb="8" eb="10">
      <t>キンガク</t>
    </rPh>
    <phoneticPr fontId="3"/>
  </si>
  <si>
    <t>令和８年度　年間使用計画電力量　：　8,002,300 kWh</t>
    <rPh sb="0" eb="2">
      <t>レイワ</t>
    </rPh>
    <rPh sb="3" eb="5">
      <t>ネンド</t>
    </rPh>
    <rPh sb="6" eb="8">
      <t>ネンカン</t>
    </rPh>
    <rPh sb="8" eb="10">
      <t>シヨウ</t>
    </rPh>
    <rPh sb="10" eb="12">
      <t>ケイカク</t>
    </rPh>
    <rPh sb="12" eb="14">
      <t>デンリョク</t>
    </rPh>
    <rPh sb="14" eb="15">
      <t>リョウ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</si>
</sst>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.00_ "/>
    <numFmt numFmtId="177" formatCode="#,##0_ "/>
  </numFmts>
  <fonts count="13" x14ac:knownFonts="1">
    <font>
      <sz val="1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name val="ＭＳ 明朝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72">
    <xf numFmtId="0" fontId="0" fillId="0" borderId="0" xfId="0">
      <alignment vertical="center"/>
    </xf>
    <xf numFmtId="0" fontId="6" fillId="0" borderId="0" xfId="2" applyFont="1">
      <alignment vertical="center"/>
    </xf>
    <xf numFmtId="0" fontId="6" fillId="0" borderId="1" xfId="2" applyFont="1" applyBorder="1">
      <alignment vertical="center"/>
    </xf>
    <xf numFmtId="0" fontId="8" fillId="0" borderId="0" xfId="2" applyFont="1">
      <alignment vertical="center"/>
    </xf>
    <xf numFmtId="0" fontId="9" fillId="0" borderId="0" xfId="2" applyFont="1">
      <alignment vertical="center"/>
    </xf>
    <xf numFmtId="0" fontId="7" fillId="2" borderId="2" xfId="2" applyFont="1" applyFill="1" applyBorder="1">
      <alignment vertical="center"/>
    </xf>
    <xf numFmtId="0" fontId="6" fillId="2" borderId="4" xfId="2" applyFont="1" applyFill="1" applyBorder="1">
      <alignment vertical="center"/>
    </xf>
    <xf numFmtId="0" fontId="7" fillId="2" borderId="9" xfId="2" applyFont="1" applyFill="1" applyBorder="1">
      <alignment vertical="center"/>
    </xf>
    <xf numFmtId="0" fontId="6" fillId="2" borderId="10" xfId="2" applyFont="1" applyFill="1" applyBorder="1">
      <alignment vertical="center"/>
    </xf>
    <xf numFmtId="0" fontId="6" fillId="2" borderId="11" xfId="2" applyFont="1" applyFill="1" applyBorder="1" applyAlignment="1">
      <alignment vertical="top" wrapText="1"/>
    </xf>
    <xf numFmtId="0" fontId="6" fillId="2" borderId="14" xfId="2" applyFont="1" applyFill="1" applyBorder="1" applyAlignment="1">
      <alignment horizontal="right" vertical="center"/>
    </xf>
    <xf numFmtId="0" fontId="6" fillId="2" borderId="1" xfId="2" applyFont="1" applyFill="1" applyBorder="1" applyAlignment="1">
      <alignment horizontal="right" vertical="center"/>
    </xf>
    <xf numFmtId="0" fontId="6" fillId="2" borderId="6" xfId="2" applyFont="1" applyFill="1" applyBorder="1" applyAlignment="1">
      <alignment horizontal="right" vertical="center"/>
    </xf>
    <xf numFmtId="0" fontId="6" fillId="2" borderId="5" xfId="2" applyFont="1" applyFill="1" applyBorder="1" applyAlignment="1">
      <alignment horizontal="right" vertical="center"/>
    </xf>
    <xf numFmtId="0" fontId="7" fillId="2" borderId="5" xfId="2" applyFont="1" applyFill="1" applyBorder="1" applyAlignment="1">
      <alignment horizontal="right" vertical="center"/>
    </xf>
    <xf numFmtId="0" fontId="6" fillId="2" borderId="6" xfId="2" applyFont="1" applyFill="1" applyBorder="1">
      <alignment vertical="center"/>
    </xf>
    <xf numFmtId="0" fontId="6" fillId="2" borderId="7" xfId="2" applyFont="1" applyFill="1" applyBorder="1" applyAlignment="1">
      <alignment horizontal="center" vertical="center"/>
    </xf>
    <xf numFmtId="177" fontId="6" fillId="2" borderId="7" xfId="2" applyNumberFormat="1" applyFont="1" applyFill="1" applyBorder="1">
      <alignment vertical="center"/>
    </xf>
    <xf numFmtId="0" fontId="6" fillId="0" borderId="7" xfId="2" applyFont="1" applyBorder="1">
      <alignment vertical="center"/>
    </xf>
    <xf numFmtId="0" fontId="6" fillId="2" borderId="7" xfId="2" applyFont="1" applyFill="1" applyBorder="1">
      <alignment vertical="center"/>
    </xf>
    <xf numFmtId="176" fontId="6" fillId="0" borderId="7" xfId="2" applyNumberFormat="1" applyFont="1" applyFill="1" applyBorder="1">
      <alignment vertical="center"/>
    </xf>
    <xf numFmtId="177" fontId="6" fillId="0" borderId="0" xfId="2" applyNumberFormat="1" applyFont="1">
      <alignment vertical="center"/>
    </xf>
    <xf numFmtId="177" fontId="6" fillId="0" borderId="0" xfId="2" applyNumberFormat="1" applyFont="1" applyAlignment="1">
      <alignment horizontal="right" vertical="center"/>
    </xf>
    <xf numFmtId="0" fontId="10" fillId="2" borderId="15" xfId="2" applyFont="1" applyFill="1" applyBorder="1" applyAlignment="1">
      <alignment horizontal="center" vertical="center" wrapText="1"/>
    </xf>
    <xf numFmtId="176" fontId="6" fillId="0" borderId="16" xfId="2" applyNumberFormat="1" applyFont="1" applyFill="1" applyBorder="1">
      <alignment vertical="center"/>
    </xf>
    <xf numFmtId="0" fontId="6" fillId="0" borderId="0" xfId="2" applyFont="1" applyAlignment="1">
      <alignment horizontal="right" vertical="center"/>
    </xf>
    <xf numFmtId="0" fontId="10" fillId="0" borderId="0" xfId="2" applyFont="1" applyFill="1" applyBorder="1" applyAlignment="1">
      <alignment horizontal="center" vertical="center"/>
    </xf>
    <xf numFmtId="176" fontId="6" fillId="0" borderId="0" xfId="2" applyNumberFormat="1" applyFont="1" applyFill="1" applyBorder="1">
      <alignment vertical="center"/>
    </xf>
    <xf numFmtId="177" fontId="6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0" fillId="0" borderId="0" xfId="2" applyFont="1">
      <alignment vertical="center"/>
    </xf>
    <xf numFmtId="0" fontId="7" fillId="0" borderId="0" xfId="2" applyFont="1">
      <alignment vertical="center"/>
    </xf>
    <xf numFmtId="0" fontId="7" fillId="0" borderId="0" xfId="2" applyFont="1" applyAlignment="1">
      <alignment horizontal="right" vertical="center"/>
    </xf>
    <xf numFmtId="0" fontId="11" fillId="0" borderId="0" xfId="2" applyFont="1" applyFill="1" applyBorder="1" applyAlignment="1">
      <alignment horizontal="center" vertical="center"/>
    </xf>
    <xf numFmtId="176" fontId="7" fillId="0" borderId="0" xfId="2" applyNumberFormat="1" applyFont="1" applyFill="1" applyBorder="1">
      <alignment vertical="center"/>
    </xf>
    <xf numFmtId="0" fontId="6" fillId="0" borderId="0" xfId="2" applyFont="1" applyFill="1">
      <alignment vertical="center"/>
    </xf>
    <xf numFmtId="0" fontId="6" fillId="4" borderId="0" xfId="2" applyFont="1" applyFill="1">
      <alignment vertical="center"/>
    </xf>
    <xf numFmtId="0" fontId="6" fillId="5" borderId="0" xfId="2" applyFont="1" applyFill="1">
      <alignment vertical="center"/>
    </xf>
    <xf numFmtId="0" fontId="6" fillId="6" borderId="0" xfId="2" applyFont="1" applyFill="1">
      <alignment vertical="center"/>
    </xf>
    <xf numFmtId="0" fontId="6" fillId="3" borderId="0" xfId="2" applyFont="1" applyFill="1">
      <alignment vertical="center"/>
    </xf>
    <xf numFmtId="0" fontId="12" fillId="0" borderId="0" xfId="0" applyFont="1" applyAlignment="1">
      <alignment horizontal="right" vertical="center"/>
    </xf>
    <xf numFmtId="0" fontId="5" fillId="0" borderId="0" xfId="2" applyFont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0" fontId="5" fillId="0" borderId="1" xfId="2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6" fillId="2" borderId="7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 wrapText="1"/>
    </xf>
    <xf numFmtId="0" fontId="6" fillId="2" borderId="11" xfId="2" applyFont="1" applyFill="1" applyBorder="1" applyAlignment="1">
      <alignment horizontal="center" vertical="center" wrapText="1"/>
    </xf>
    <xf numFmtId="0" fontId="0" fillId="2" borderId="7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6" fillId="2" borderId="12" xfId="2" applyFont="1" applyFill="1" applyBorder="1" applyAlignment="1">
      <alignment horizontal="center" vertical="center"/>
    </xf>
    <xf numFmtId="0" fontId="6" fillId="2" borderId="11" xfId="2" applyFont="1" applyFill="1" applyBorder="1" applyAlignment="1">
      <alignment horizontal="center" vertical="center"/>
    </xf>
    <xf numFmtId="0" fontId="6" fillId="2" borderId="13" xfId="2" applyFont="1" applyFill="1" applyBorder="1" applyAlignment="1">
      <alignment horizontal="center" vertical="center"/>
    </xf>
    <xf numFmtId="0" fontId="6" fillId="2" borderId="11" xfId="2" applyFont="1" applyFill="1" applyBorder="1" applyAlignment="1">
      <alignment horizontal="right" vertical="center"/>
    </xf>
    <xf numFmtId="0" fontId="6" fillId="2" borderId="14" xfId="2" applyFont="1" applyFill="1" applyBorder="1" applyAlignment="1">
      <alignment horizontal="right" vertical="center"/>
    </xf>
    <xf numFmtId="177" fontId="6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center" vertical="center"/>
    </xf>
    <xf numFmtId="0" fontId="6" fillId="2" borderId="14" xfId="2" applyFont="1" applyFill="1" applyBorder="1" applyAlignment="1">
      <alignment horizontal="center" vertical="center"/>
    </xf>
    <xf numFmtId="0" fontId="6" fillId="2" borderId="14" xfId="2" applyFont="1" applyFill="1" applyBorder="1" applyAlignment="1">
      <alignment horizontal="center" vertical="center" wrapText="1"/>
    </xf>
    <xf numFmtId="0" fontId="7" fillId="2" borderId="11" xfId="2" applyFont="1" applyFill="1" applyBorder="1" applyAlignment="1">
      <alignment horizontal="center" vertical="center" wrapText="1"/>
    </xf>
    <xf numFmtId="0" fontId="7" fillId="2" borderId="14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6" xfId="2" applyFont="1" applyFill="1" applyBorder="1" applyAlignment="1">
      <alignment horizontal="center" vertical="center"/>
    </xf>
    <xf numFmtId="0" fontId="6" fillId="0" borderId="7" xfId="2" applyFont="1" applyFill="1" applyBorder="1">
      <alignment vertical="center"/>
    </xf>
    <xf numFmtId="177" fontId="6" fillId="0" borderId="7" xfId="2" applyNumberFormat="1" applyFont="1" applyFill="1" applyBorder="1">
      <alignment vertical="center"/>
    </xf>
  </cellXfs>
  <cellStyles count="3">
    <cellStyle name="標準" xfId="0" builtinId="0"/>
    <cellStyle name="標準 2" xfId="1"/>
    <cellStyle name="標準 2 2" xfId="2"/>
  </cellStyles>
  <dxfs count="0"/>
  <tableStyles count="0" defaultTableStyle="TableStyleMedium2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tabColor rgb="FFFF99FF"/>
  </sheetPr>
  <dimension ref="B1:Z68"/>
  <sheetViews>
    <sheetView tabSelected="1" zoomScale="70" zoomScaleNormal="70" zoomScaleSheetLayoutView="70" workbookViewId="0">
      <selection activeCell="X17" sqref="X17"/>
    </sheetView>
  </sheetViews>
  <sheetFormatPr defaultRowHeight="13.5" x14ac:dyDescent="0.15"/>
  <cols>
    <col min="1" max="1" width="2.125" style="1" customWidth="1"/>
    <col min="2" max="2" width="5.625" style="1" customWidth="1"/>
    <col min="3" max="3" width="10" style="1" customWidth="1"/>
    <col min="4" max="8" width="11.375" style="1" customWidth="1"/>
    <col min="9" max="9" width="20.625" style="1" customWidth="1"/>
    <col min="10" max="17" width="11.375" style="1" customWidth="1"/>
    <col min="18" max="18" width="16.25" style="1" customWidth="1"/>
    <col min="19" max="19" width="13.625" style="1" customWidth="1"/>
    <col min="20" max="20" width="19.5" style="1" customWidth="1"/>
    <col min="21" max="16384" width="9" style="1"/>
  </cols>
  <sheetData>
    <row r="1" spans="2:20" ht="24.95" customHeight="1" x14ac:dyDescent="0.15">
      <c r="T1" s="40"/>
    </row>
    <row r="2" spans="2:20" ht="24.95" customHeight="1" x14ac:dyDescent="0.15">
      <c r="B2" s="41" t="s">
        <v>0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</row>
    <row r="3" spans="2:20" ht="24.95" customHeight="1" x14ac:dyDescent="0.15">
      <c r="P3" s="2" t="s">
        <v>1</v>
      </c>
      <c r="Q3" s="2"/>
      <c r="R3" s="2"/>
      <c r="S3" s="2"/>
      <c r="T3" s="2"/>
    </row>
    <row r="4" spans="2:20" ht="24.95" customHeight="1" x14ac:dyDescent="0.15"/>
    <row r="5" spans="2:20" ht="24.95" customHeight="1" x14ac:dyDescent="0.15">
      <c r="B5" s="3" t="s">
        <v>2</v>
      </c>
    </row>
    <row r="6" spans="2:20" ht="24.95" customHeight="1" x14ac:dyDescent="0.15">
      <c r="C6" s="4" t="s">
        <v>3</v>
      </c>
    </row>
    <row r="7" spans="2:20" ht="24.95" customHeight="1" x14ac:dyDescent="0.15">
      <c r="C7" s="4"/>
    </row>
    <row r="8" spans="2:20" ht="24.95" customHeight="1" x14ac:dyDescent="0.15">
      <c r="B8" s="42" t="s">
        <v>46</v>
      </c>
      <c r="C8" s="43"/>
      <c r="D8" s="44"/>
      <c r="E8" s="64" t="s">
        <v>48</v>
      </c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6"/>
    </row>
    <row r="9" spans="2:20" ht="24.95" customHeight="1" x14ac:dyDescent="0.15">
      <c r="B9" s="45"/>
      <c r="C9" s="46"/>
      <c r="D9" s="47"/>
      <c r="E9" s="67"/>
      <c r="F9" s="68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 s="69"/>
    </row>
    <row r="10" spans="2:20" ht="21.95" customHeight="1" x14ac:dyDescent="0.15">
      <c r="B10" s="5"/>
      <c r="C10" s="6" t="s">
        <v>4</v>
      </c>
      <c r="D10" s="48" t="s">
        <v>5</v>
      </c>
      <c r="E10" s="48"/>
      <c r="F10" s="48"/>
      <c r="G10" s="48"/>
      <c r="H10" s="49" t="s">
        <v>6</v>
      </c>
      <c r="I10" s="51" t="s">
        <v>7</v>
      </c>
      <c r="J10" s="48" t="s">
        <v>8</v>
      </c>
      <c r="K10" s="48"/>
      <c r="L10" s="48"/>
      <c r="M10" s="48"/>
      <c r="N10" s="48"/>
      <c r="O10" s="48"/>
      <c r="P10" s="48"/>
      <c r="Q10" s="48"/>
      <c r="R10" s="48" t="s">
        <v>9</v>
      </c>
      <c r="S10" s="48" t="s">
        <v>10</v>
      </c>
      <c r="T10" s="48" t="s">
        <v>11</v>
      </c>
    </row>
    <row r="11" spans="2:20" ht="21.95" customHeight="1" x14ac:dyDescent="0.15">
      <c r="B11" s="7"/>
      <c r="C11" s="8"/>
      <c r="D11" s="48" t="s">
        <v>7</v>
      </c>
      <c r="E11" s="48"/>
      <c r="F11" s="48"/>
      <c r="G11" s="48"/>
      <c r="H11" s="50"/>
      <c r="I11" s="48"/>
      <c r="J11" s="48" t="s">
        <v>12</v>
      </c>
      <c r="K11" s="48"/>
      <c r="L11" s="48" t="s">
        <v>13</v>
      </c>
      <c r="M11" s="48"/>
      <c r="N11" s="48"/>
      <c r="O11" s="53"/>
      <c r="P11" s="48" t="s">
        <v>14</v>
      </c>
      <c r="Q11" s="53"/>
      <c r="R11" s="48"/>
      <c r="S11" s="48"/>
      <c r="T11" s="48"/>
    </row>
    <row r="12" spans="2:20" ht="21.95" customHeight="1" x14ac:dyDescent="0.15">
      <c r="B12" s="7"/>
      <c r="C12" s="8"/>
      <c r="D12" s="52" t="s">
        <v>15</v>
      </c>
      <c r="E12" s="52" t="s">
        <v>16</v>
      </c>
      <c r="F12" s="52" t="s">
        <v>17</v>
      </c>
      <c r="G12" s="52" t="s">
        <v>16</v>
      </c>
      <c r="H12" s="50"/>
      <c r="I12" s="52"/>
      <c r="J12" s="52" t="s">
        <v>18</v>
      </c>
      <c r="K12" s="52" t="s">
        <v>16</v>
      </c>
      <c r="L12" s="48" t="s">
        <v>19</v>
      </c>
      <c r="M12" s="48"/>
      <c r="N12" s="55" t="s">
        <v>20</v>
      </c>
      <c r="O12" s="53"/>
      <c r="P12" s="52" t="s">
        <v>18</v>
      </c>
      <c r="Q12" s="52" t="s">
        <v>16</v>
      </c>
      <c r="R12" s="48"/>
      <c r="S12" s="48"/>
      <c r="T12" s="48"/>
    </row>
    <row r="13" spans="2:20" ht="21.95" customHeight="1" x14ac:dyDescent="0.15">
      <c r="B13" s="7"/>
      <c r="C13" s="8"/>
      <c r="D13" s="54"/>
      <c r="E13" s="54"/>
      <c r="F13" s="54"/>
      <c r="G13" s="54"/>
      <c r="H13" s="50"/>
      <c r="I13" s="56" t="s">
        <v>21</v>
      </c>
      <c r="J13" s="54"/>
      <c r="K13" s="54"/>
      <c r="L13" s="52" t="s">
        <v>18</v>
      </c>
      <c r="M13" s="52" t="s">
        <v>16</v>
      </c>
      <c r="N13" s="52" t="s">
        <v>18</v>
      </c>
      <c r="O13" s="52" t="s">
        <v>16</v>
      </c>
      <c r="P13" s="54"/>
      <c r="Q13" s="54"/>
      <c r="R13" s="52" t="s">
        <v>22</v>
      </c>
      <c r="S13" s="52" t="s">
        <v>23</v>
      </c>
      <c r="T13" s="52" t="s">
        <v>23</v>
      </c>
    </row>
    <row r="14" spans="2:20" ht="15" customHeight="1" x14ac:dyDescent="0.15">
      <c r="B14" s="7"/>
      <c r="C14" s="8"/>
      <c r="D14" s="54"/>
      <c r="E14" s="54"/>
      <c r="F14" s="54"/>
      <c r="G14" s="54"/>
      <c r="H14" s="9"/>
      <c r="I14" s="57"/>
      <c r="J14" s="54"/>
      <c r="K14" s="54"/>
      <c r="L14" s="54"/>
      <c r="M14" s="54"/>
      <c r="N14" s="54"/>
      <c r="O14" s="54"/>
      <c r="P14" s="54"/>
      <c r="Q14" s="54"/>
      <c r="R14" s="60"/>
      <c r="S14" s="60"/>
      <c r="T14" s="60"/>
    </row>
    <row r="15" spans="2:20" ht="24.95" customHeight="1" x14ac:dyDescent="0.15">
      <c r="B15" s="7"/>
      <c r="C15" s="8"/>
      <c r="D15" s="10" t="s">
        <v>24</v>
      </c>
      <c r="E15" s="11" t="s">
        <v>23</v>
      </c>
      <c r="F15" s="10" t="s">
        <v>24</v>
      </c>
      <c r="G15" s="12" t="s">
        <v>23</v>
      </c>
      <c r="H15" s="10"/>
      <c r="I15" s="50" t="s">
        <v>25</v>
      </c>
      <c r="J15" s="13" t="s">
        <v>22</v>
      </c>
      <c r="K15" s="10" t="s">
        <v>23</v>
      </c>
      <c r="L15" s="10" t="s">
        <v>22</v>
      </c>
      <c r="M15" s="12" t="s">
        <v>23</v>
      </c>
      <c r="N15" s="10" t="s">
        <v>22</v>
      </c>
      <c r="O15" s="11" t="s">
        <v>23</v>
      </c>
      <c r="P15" s="13" t="s">
        <v>22</v>
      </c>
      <c r="Q15" s="10" t="s">
        <v>23</v>
      </c>
      <c r="R15" s="54" t="s">
        <v>26</v>
      </c>
      <c r="S15" s="62" t="s">
        <v>27</v>
      </c>
      <c r="T15" s="54" t="s">
        <v>28</v>
      </c>
    </row>
    <row r="16" spans="2:20" ht="24.95" customHeight="1" x14ac:dyDescent="0.15">
      <c r="B16" s="14" t="s">
        <v>29</v>
      </c>
      <c r="C16" s="15"/>
      <c r="D16" s="16" t="s">
        <v>30</v>
      </c>
      <c r="E16" s="16" t="s">
        <v>31</v>
      </c>
      <c r="F16" s="16" t="s">
        <v>32</v>
      </c>
      <c r="G16" s="16" t="s">
        <v>33</v>
      </c>
      <c r="H16" s="16" t="s">
        <v>34</v>
      </c>
      <c r="I16" s="61"/>
      <c r="J16" s="16" t="s">
        <v>35</v>
      </c>
      <c r="K16" s="16" t="s">
        <v>36</v>
      </c>
      <c r="L16" s="16" t="s">
        <v>37</v>
      </c>
      <c r="M16" s="16" t="s">
        <v>38</v>
      </c>
      <c r="N16" s="16" t="s">
        <v>39</v>
      </c>
      <c r="O16" s="16" t="s">
        <v>40</v>
      </c>
      <c r="P16" s="16" t="s">
        <v>41</v>
      </c>
      <c r="Q16" s="16" t="s">
        <v>42</v>
      </c>
      <c r="R16" s="60"/>
      <c r="S16" s="63"/>
      <c r="T16" s="60"/>
    </row>
    <row r="17" spans="2:26" ht="24.95" customHeight="1" x14ac:dyDescent="0.15">
      <c r="B17" s="16">
        <v>4</v>
      </c>
      <c r="C17" s="16" t="s">
        <v>20</v>
      </c>
      <c r="D17" s="17">
        <v>1300</v>
      </c>
      <c r="E17" s="18"/>
      <c r="F17" s="17">
        <v>1300</v>
      </c>
      <c r="G17" s="18"/>
      <c r="H17" s="19">
        <v>0.85</v>
      </c>
      <c r="I17" s="20">
        <f t="shared" ref="I17:I28" si="0">ROUND(IF((D17*E17*H17)+F17*G17=0," ",(D17*E17*H17)+F17*G17),2)</f>
        <v>0</v>
      </c>
      <c r="J17" s="71"/>
      <c r="K17" s="20"/>
      <c r="L17" s="71"/>
      <c r="M17" s="70"/>
      <c r="N17" s="71">
        <v>301500</v>
      </c>
      <c r="O17" s="70"/>
      <c r="P17" s="71">
        <v>349800</v>
      </c>
      <c r="Q17" s="70"/>
      <c r="R17" s="71">
        <f t="shared" ref="R17:R28" si="1">J17+L17+N17+P17</f>
        <v>651300</v>
      </c>
      <c r="S17" s="20">
        <f t="shared" ref="S17:S28" si="2">ROUND(IF((J17*K17)+(L17*M17)+(N17*O17)+(P17*Q17)=0," ",(J17*K17)+(L17*M17)+(N17*O17)+(P17*Q17)),2)</f>
        <v>0</v>
      </c>
      <c r="T17" s="20">
        <f t="shared" ref="T17:T28" si="3">ROUNDDOWN(IF(I17+S17=0," ",I17+S17),0)</f>
        <v>0</v>
      </c>
    </row>
    <row r="18" spans="2:26" ht="24.95" customHeight="1" x14ac:dyDescent="0.15">
      <c r="B18" s="16">
        <v>5</v>
      </c>
      <c r="C18" s="16" t="s">
        <v>20</v>
      </c>
      <c r="D18" s="17">
        <v>1300</v>
      </c>
      <c r="E18" s="18"/>
      <c r="F18" s="17">
        <v>1300</v>
      </c>
      <c r="G18" s="18"/>
      <c r="H18" s="19">
        <v>0.85</v>
      </c>
      <c r="I18" s="20">
        <f t="shared" si="0"/>
        <v>0</v>
      </c>
      <c r="J18" s="71"/>
      <c r="K18" s="20"/>
      <c r="L18" s="71"/>
      <c r="M18" s="70"/>
      <c r="N18" s="71">
        <v>263900</v>
      </c>
      <c r="O18" s="70"/>
      <c r="P18" s="71">
        <v>390800</v>
      </c>
      <c r="Q18" s="70"/>
      <c r="R18" s="71">
        <f t="shared" si="1"/>
        <v>654700</v>
      </c>
      <c r="S18" s="20">
        <f t="shared" si="2"/>
        <v>0</v>
      </c>
      <c r="T18" s="20">
        <f t="shared" si="3"/>
        <v>0</v>
      </c>
    </row>
    <row r="19" spans="2:26" ht="24.95" customHeight="1" x14ac:dyDescent="0.15">
      <c r="B19" s="16">
        <v>6</v>
      </c>
      <c r="C19" s="16" t="s">
        <v>20</v>
      </c>
      <c r="D19" s="17">
        <v>1300</v>
      </c>
      <c r="E19" s="18"/>
      <c r="F19" s="17">
        <v>1300</v>
      </c>
      <c r="G19" s="18"/>
      <c r="H19" s="19">
        <v>0.85</v>
      </c>
      <c r="I19" s="20">
        <f t="shared" si="0"/>
        <v>0</v>
      </c>
      <c r="J19" s="71"/>
      <c r="K19" s="20"/>
      <c r="L19" s="71"/>
      <c r="M19" s="70"/>
      <c r="N19" s="71">
        <v>313600</v>
      </c>
      <c r="O19" s="70"/>
      <c r="P19" s="71">
        <v>321100</v>
      </c>
      <c r="Q19" s="70"/>
      <c r="R19" s="71">
        <f t="shared" si="1"/>
        <v>634700</v>
      </c>
      <c r="S19" s="20">
        <f t="shared" si="2"/>
        <v>0</v>
      </c>
      <c r="T19" s="20">
        <f t="shared" si="3"/>
        <v>0</v>
      </c>
    </row>
    <row r="20" spans="2:26" ht="24.95" customHeight="1" x14ac:dyDescent="0.15">
      <c r="B20" s="16">
        <v>7</v>
      </c>
      <c r="C20" s="16" t="s">
        <v>19</v>
      </c>
      <c r="D20" s="17">
        <v>1300</v>
      </c>
      <c r="E20" s="18"/>
      <c r="F20" s="17">
        <v>1300</v>
      </c>
      <c r="G20" s="18"/>
      <c r="H20" s="19">
        <v>0.85</v>
      </c>
      <c r="I20" s="20">
        <f t="shared" si="0"/>
        <v>0</v>
      </c>
      <c r="J20" s="71">
        <v>67700</v>
      </c>
      <c r="K20" s="20"/>
      <c r="L20" s="71">
        <v>244300</v>
      </c>
      <c r="M20" s="70"/>
      <c r="N20" s="71"/>
      <c r="O20" s="70"/>
      <c r="P20" s="71">
        <v>353700</v>
      </c>
      <c r="Q20" s="70"/>
      <c r="R20" s="71">
        <f t="shared" si="1"/>
        <v>665700</v>
      </c>
      <c r="S20" s="20">
        <f t="shared" si="2"/>
        <v>0</v>
      </c>
      <c r="T20" s="20">
        <f t="shared" si="3"/>
        <v>0</v>
      </c>
    </row>
    <row r="21" spans="2:26" ht="24.95" customHeight="1" x14ac:dyDescent="0.15">
      <c r="B21" s="16">
        <v>8</v>
      </c>
      <c r="C21" s="16" t="s">
        <v>19</v>
      </c>
      <c r="D21" s="17">
        <v>1300</v>
      </c>
      <c r="E21" s="18"/>
      <c r="F21" s="17">
        <v>1300</v>
      </c>
      <c r="G21" s="18"/>
      <c r="H21" s="19">
        <v>0.85</v>
      </c>
      <c r="I21" s="20">
        <f t="shared" si="0"/>
        <v>0</v>
      </c>
      <c r="J21" s="71">
        <v>69900</v>
      </c>
      <c r="K21" s="20"/>
      <c r="L21" s="71">
        <v>252600</v>
      </c>
      <c r="M21" s="70"/>
      <c r="N21" s="71"/>
      <c r="O21" s="70"/>
      <c r="P21" s="71">
        <v>357000</v>
      </c>
      <c r="Q21" s="70"/>
      <c r="R21" s="71">
        <f t="shared" si="1"/>
        <v>679500</v>
      </c>
      <c r="S21" s="20">
        <f t="shared" si="2"/>
        <v>0</v>
      </c>
      <c r="T21" s="20">
        <f t="shared" si="3"/>
        <v>0</v>
      </c>
    </row>
    <row r="22" spans="2:26" ht="24.95" customHeight="1" x14ac:dyDescent="0.15">
      <c r="B22" s="16">
        <v>9</v>
      </c>
      <c r="C22" s="16" t="s">
        <v>19</v>
      </c>
      <c r="D22" s="17">
        <v>1300</v>
      </c>
      <c r="E22" s="18"/>
      <c r="F22" s="17">
        <v>1300</v>
      </c>
      <c r="G22" s="18"/>
      <c r="H22" s="19">
        <v>0.85</v>
      </c>
      <c r="I22" s="20">
        <f t="shared" si="0"/>
        <v>0</v>
      </c>
      <c r="J22" s="71">
        <v>64500</v>
      </c>
      <c r="K22" s="20"/>
      <c r="L22" s="71">
        <v>233200</v>
      </c>
      <c r="M22" s="70"/>
      <c r="N22" s="71"/>
      <c r="O22" s="70"/>
      <c r="P22" s="71">
        <v>353700</v>
      </c>
      <c r="Q22" s="70"/>
      <c r="R22" s="71">
        <f t="shared" si="1"/>
        <v>651400</v>
      </c>
      <c r="S22" s="20">
        <f t="shared" si="2"/>
        <v>0</v>
      </c>
      <c r="T22" s="20">
        <f t="shared" si="3"/>
        <v>0</v>
      </c>
    </row>
    <row r="23" spans="2:26" ht="24.95" customHeight="1" x14ac:dyDescent="0.15">
      <c r="B23" s="16">
        <v>10</v>
      </c>
      <c r="C23" s="16" t="s">
        <v>20</v>
      </c>
      <c r="D23" s="17">
        <v>1300</v>
      </c>
      <c r="E23" s="18"/>
      <c r="F23" s="17">
        <v>1300</v>
      </c>
      <c r="G23" s="18"/>
      <c r="H23" s="19">
        <v>0.85</v>
      </c>
      <c r="I23" s="20">
        <f t="shared" si="0"/>
        <v>0</v>
      </c>
      <c r="J23" s="71"/>
      <c r="K23" s="20"/>
      <c r="L23" s="71"/>
      <c r="M23" s="70"/>
      <c r="N23" s="71">
        <v>314500</v>
      </c>
      <c r="O23" s="70"/>
      <c r="P23" s="71">
        <v>342000</v>
      </c>
      <c r="Q23" s="70"/>
      <c r="R23" s="71">
        <f t="shared" si="1"/>
        <v>656500</v>
      </c>
      <c r="S23" s="20">
        <f t="shared" si="2"/>
        <v>0</v>
      </c>
      <c r="T23" s="20">
        <f t="shared" si="3"/>
        <v>0</v>
      </c>
    </row>
    <row r="24" spans="2:26" ht="24.95" customHeight="1" x14ac:dyDescent="0.15">
      <c r="B24" s="16">
        <v>11</v>
      </c>
      <c r="C24" s="16" t="s">
        <v>20</v>
      </c>
      <c r="D24" s="17">
        <v>1300</v>
      </c>
      <c r="E24" s="18"/>
      <c r="F24" s="17">
        <v>1300</v>
      </c>
      <c r="G24" s="18"/>
      <c r="H24" s="19">
        <v>0.85</v>
      </c>
      <c r="I24" s="20">
        <f t="shared" si="0"/>
        <v>0</v>
      </c>
      <c r="J24" s="71"/>
      <c r="K24" s="20"/>
      <c r="L24" s="71"/>
      <c r="M24" s="70"/>
      <c r="N24" s="71">
        <v>299900</v>
      </c>
      <c r="O24" s="70"/>
      <c r="P24" s="71">
        <v>350800</v>
      </c>
      <c r="Q24" s="70"/>
      <c r="R24" s="71">
        <f t="shared" si="1"/>
        <v>650700</v>
      </c>
      <c r="S24" s="20">
        <f t="shared" si="2"/>
        <v>0</v>
      </c>
      <c r="T24" s="20">
        <f t="shared" si="3"/>
        <v>0</v>
      </c>
    </row>
    <row r="25" spans="2:26" ht="24.95" customHeight="1" x14ac:dyDescent="0.15">
      <c r="B25" s="16">
        <v>12</v>
      </c>
      <c r="C25" s="16" t="s">
        <v>20</v>
      </c>
      <c r="D25" s="17">
        <v>1300</v>
      </c>
      <c r="E25" s="18"/>
      <c r="F25" s="17">
        <v>1300</v>
      </c>
      <c r="G25" s="18"/>
      <c r="H25" s="19">
        <v>0.85</v>
      </c>
      <c r="I25" s="20">
        <f t="shared" si="0"/>
        <v>0</v>
      </c>
      <c r="J25" s="71"/>
      <c r="K25" s="20"/>
      <c r="L25" s="71"/>
      <c r="M25" s="70"/>
      <c r="N25" s="71">
        <v>317900</v>
      </c>
      <c r="O25" s="70"/>
      <c r="P25" s="71">
        <v>387000</v>
      </c>
      <c r="Q25" s="70"/>
      <c r="R25" s="71">
        <f t="shared" si="1"/>
        <v>704900</v>
      </c>
      <c r="S25" s="20">
        <f t="shared" si="2"/>
        <v>0</v>
      </c>
      <c r="T25" s="20">
        <f t="shared" si="3"/>
        <v>0</v>
      </c>
    </row>
    <row r="26" spans="2:26" ht="24.95" customHeight="1" x14ac:dyDescent="0.15">
      <c r="B26" s="16">
        <v>1</v>
      </c>
      <c r="C26" s="16" t="s">
        <v>20</v>
      </c>
      <c r="D26" s="17">
        <v>1300</v>
      </c>
      <c r="E26" s="18"/>
      <c r="F26" s="17">
        <v>1300</v>
      </c>
      <c r="G26" s="18"/>
      <c r="H26" s="19">
        <v>0.85</v>
      </c>
      <c r="I26" s="20">
        <f t="shared" si="0"/>
        <v>0</v>
      </c>
      <c r="J26" s="71"/>
      <c r="K26" s="20"/>
      <c r="L26" s="71"/>
      <c r="M26" s="70"/>
      <c r="N26" s="71">
        <v>299000</v>
      </c>
      <c r="O26" s="70"/>
      <c r="P26" s="71">
        <v>416100</v>
      </c>
      <c r="Q26" s="70"/>
      <c r="R26" s="71">
        <f t="shared" si="1"/>
        <v>715100</v>
      </c>
      <c r="S26" s="20">
        <f t="shared" si="2"/>
        <v>0</v>
      </c>
      <c r="T26" s="20">
        <f t="shared" si="3"/>
        <v>0</v>
      </c>
    </row>
    <row r="27" spans="2:26" ht="24.95" customHeight="1" x14ac:dyDescent="0.15">
      <c r="B27" s="16">
        <v>2</v>
      </c>
      <c r="C27" s="16" t="s">
        <v>20</v>
      </c>
      <c r="D27" s="17">
        <v>1300</v>
      </c>
      <c r="E27" s="18"/>
      <c r="F27" s="17">
        <v>1300</v>
      </c>
      <c r="G27" s="18"/>
      <c r="H27" s="19">
        <v>0.85</v>
      </c>
      <c r="I27" s="20">
        <f t="shared" si="0"/>
        <v>0</v>
      </c>
      <c r="J27" s="71"/>
      <c r="K27" s="20"/>
      <c r="L27" s="71"/>
      <c r="M27" s="70"/>
      <c r="N27" s="71">
        <v>298500</v>
      </c>
      <c r="O27" s="70"/>
      <c r="P27" s="71">
        <v>349800</v>
      </c>
      <c r="Q27" s="70"/>
      <c r="R27" s="71">
        <f t="shared" si="1"/>
        <v>648300</v>
      </c>
      <c r="S27" s="20">
        <f t="shared" si="2"/>
        <v>0</v>
      </c>
      <c r="T27" s="20">
        <f t="shared" si="3"/>
        <v>0</v>
      </c>
    </row>
    <row r="28" spans="2:26" ht="24.95" customHeight="1" thickBot="1" x14ac:dyDescent="0.2">
      <c r="B28" s="16">
        <v>3</v>
      </c>
      <c r="C28" s="16" t="s">
        <v>20</v>
      </c>
      <c r="D28" s="17">
        <v>1300</v>
      </c>
      <c r="E28" s="18"/>
      <c r="F28" s="17">
        <v>1300</v>
      </c>
      <c r="G28" s="18"/>
      <c r="H28" s="19">
        <v>0.85</v>
      </c>
      <c r="I28" s="20">
        <f t="shared" si="0"/>
        <v>0</v>
      </c>
      <c r="J28" s="71"/>
      <c r="K28" s="20"/>
      <c r="L28" s="71"/>
      <c r="M28" s="70"/>
      <c r="N28" s="71">
        <v>330100</v>
      </c>
      <c r="O28" s="70"/>
      <c r="P28" s="71">
        <v>359400</v>
      </c>
      <c r="Q28" s="70"/>
      <c r="R28" s="71">
        <f t="shared" si="1"/>
        <v>689500</v>
      </c>
      <c r="S28" s="20">
        <f t="shared" si="2"/>
        <v>0</v>
      </c>
      <c r="T28" s="20">
        <f t="shared" si="3"/>
        <v>0</v>
      </c>
    </row>
    <row r="29" spans="2:26" ht="39.75" customHeight="1" thickTop="1" thickBot="1" x14ac:dyDescent="0.2">
      <c r="J29" s="21"/>
      <c r="L29" s="21"/>
      <c r="N29" s="21"/>
      <c r="P29" s="21"/>
      <c r="R29" s="22"/>
      <c r="S29" s="23" t="s">
        <v>47</v>
      </c>
      <c r="T29" s="24" t="str">
        <f>IF(SUM(T17:T28)=0," ",SUM(T17:T28))</f>
        <v xml:space="preserve"> </v>
      </c>
      <c r="X29" s="58"/>
      <c r="Y29" s="59"/>
      <c r="Z29" s="59"/>
    </row>
    <row r="30" spans="2:26" ht="24.95" customHeight="1" thickTop="1" x14ac:dyDescent="0.15">
      <c r="J30" s="30"/>
      <c r="R30" s="25"/>
      <c r="S30" s="26"/>
      <c r="T30" s="27"/>
      <c r="X30" s="28"/>
      <c r="Y30" s="29"/>
      <c r="Z30" s="29"/>
    </row>
    <row r="31" spans="2:26" ht="24.95" customHeight="1" x14ac:dyDescent="0.15">
      <c r="B31" s="1" t="s">
        <v>43</v>
      </c>
      <c r="R31" s="25"/>
      <c r="S31" s="26"/>
      <c r="T31" s="27"/>
      <c r="X31" s="28"/>
      <c r="Y31" s="29"/>
      <c r="Z31" s="29"/>
    </row>
    <row r="32" spans="2:26" ht="24.95" customHeight="1" x14ac:dyDescent="0.15">
      <c r="B32" s="30" t="s">
        <v>44</v>
      </c>
      <c r="R32" s="25"/>
      <c r="S32" s="26"/>
      <c r="T32" s="27"/>
      <c r="X32" s="28"/>
      <c r="Y32" s="29"/>
      <c r="Z32" s="29"/>
    </row>
    <row r="33" spans="2:26" ht="24.95" customHeight="1" x14ac:dyDescent="0.15">
      <c r="B33" s="30" t="s">
        <v>45</v>
      </c>
      <c r="R33" s="25"/>
      <c r="S33" s="26"/>
      <c r="T33" s="27"/>
      <c r="X33" s="28"/>
      <c r="Y33" s="29"/>
      <c r="Z33" s="29"/>
    </row>
    <row r="34" spans="2:26" ht="24.95" customHeight="1" x14ac:dyDescent="0.15">
      <c r="R34" s="25"/>
      <c r="S34" s="26"/>
      <c r="T34" s="27"/>
      <c r="X34" s="28"/>
      <c r="Y34" s="29"/>
      <c r="Z34" s="29"/>
    </row>
    <row r="35" spans="2:26" ht="24.95" customHeight="1" x14ac:dyDescent="0.15">
      <c r="R35" s="25"/>
      <c r="S35" s="26"/>
      <c r="T35" s="27"/>
      <c r="X35" s="28"/>
      <c r="Y35" s="29"/>
      <c r="Z35" s="29"/>
    </row>
    <row r="36" spans="2:26" ht="24.95" customHeight="1" x14ac:dyDescent="0.15">
      <c r="R36" s="25"/>
      <c r="S36" s="26"/>
      <c r="T36" s="27"/>
      <c r="X36" s="28"/>
      <c r="Y36" s="29"/>
      <c r="Z36" s="29"/>
    </row>
    <row r="37" spans="2:26" ht="24.95" customHeight="1" x14ac:dyDescent="0.15">
      <c r="R37" s="25"/>
      <c r="S37" s="26"/>
      <c r="T37" s="27"/>
      <c r="X37" s="28"/>
      <c r="Y37" s="29"/>
      <c r="Z37" s="29"/>
    </row>
    <row r="38" spans="2:26" ht="24.95" customHeight="1" x14ac:dyDescent="0.15">
      <c r="D38" s="31"/>
      <c r="E38" s="31"/>
      <c r="F38" s="31"/>
      <c r="G38" s="31"/>
      <c r="H38" s="31"/>
      <c r="I38" s="31"/>
      <c r="J38" s="31"/>
      <c r="K38" s="31"/>
      <c r="L38" s="31"/>
      <c r="M38" s="31"/>
      <c r="N38" s="31"/>
      <c r="O38" s="31"/>
      <c r="P38" s="31"/>
      <c r="Q38" s="31"/>
      <c r="R38" s="32"/>
      <c r="S38" s="33"/>
      <c r="T38" s="34"/>
    </row>
    <row r="39" spans="2:26" ht="24.95" customHeight="1" x14ac:dyDescent="0.15"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2"/>
      <c r="S39" s="33"/>
      <c r="T39" s="34"/>
    </row>
    <row r="40" spans="2:26" ht="24.95" customHeight="1" x14ac:dyDescent="0.15">
      <c r="D40" s="31"/>
      <c r="E40" s="31"/>
      <c r="F40" s="31"/>
      <c r="G40" s="31"/>
      <c r="H40" s="31"/>
      <c r="I40" s="31"/>
      <c r="J40" s="31"/>
      <c r="K40" s="31"/>
      <c r="L40" s="31"/>
      <c r="M40" s="31"/>
      <c r="N40" s="31"/>
      <c r="O40" s="31"/>
      <c r="P40" s="31"/>
      <c r="Q40" s="31"/>
      <c r="R40" s="32"/>
      <c r="S40" s="33"/>
      <c r="T40" s="34"/>
    </row>
    <row r="41" spans="2:26" ht="24.95" hidden="1" customHeight="1" x14ac:dyDescent="0.15"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2"/>
      <c r="S41" s="33"/>
      <c r="T41" s="34"/>
    </row>
    <row r="42" spans="2:26" ht="24.95" hidden="1" customHeight="1" x14ac:dyDescent="0.15"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2"/>
      <c r="S42" s="33"/>
      <c r="T42" s="34"/>
    </row>
    <row r="43" spans="2:26" ht="24.95" hidden="1" customHeight="1" x14ac:dyDescent="0.15"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2"/>
      <c r="S43" s="33"/>
      <c r="T43" s="34"/>
    </row>
    <row r="44" spans="2:26" ht="24.95" hidden="1" customHeight="1" x14ac:dyDescent="0.15"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2"/>
      <c r="S44" s="33"/>
      <c r="T44" s="34"/>
    </row>
    <row r="45" spans="2:26" ht="24.95" hidden="1" customHeight="1" x14ac:dyDescent="0.15"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2"/>
      <c r="S45" s="33"/>
      <c r="T45" s="34"/>
    </row>
    <row r="46" spans="2:26" ht="18" hidden="1" customHeight="1" x14ac:dyDescent="0.15"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2"/>
      <c r="S46" s="33"/>
      <c r="T46" s="34"/>
    </row>
    <row r="47" spans="2:26" ht="18" hidden="1" customHeight="1" x14ac:dyDescent="0.15"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2"/>
      <c r="S47" s="33"/>
      <c r="T47" s="34"/>
    </row>
    <row r="48" spans="2:26" ht="18" hidden="1" customHeight="1" x14ac:dyDescent="0.15"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2"/>
      <c r="S48" s="33"/>
      <c r="T48" s="34"/>
    </row>
    <row r="49" spans="2:20" ht="18" hidden="1" customHeight="1" x14ac:dyDescent="0.15">
      <c r="S49" s="35"/>
      <c r="T49" s="35"/>
    </row>
    <row r="50" spans="2:20" ht="18" hidden="1" customHeight="1" x14ac:dyDescent="0.15">
      <c r="S50" s="35"/>
      <c r="T50" s="35"/>
    </row>
    <row r="51" spans="2:20" ht="18" hidden="1" customHeight="1" x14ac:dyDescent="0.15">
      <c r="S51" s="35"/>
      <c r="T51" s="35"/>
    </row>
    <row r="52" spans="2:20" ht="18" hidden="1" customHeight="1" x14ac:dyDescent="0.15">
      <c r="B52" s="36"/>
    </row>
    <row r="53" spans="2:20" ht="18" hidden="1" customHeight="1" x14ac:dyDescent="0.15">
      <c r="B53" s="37"/>
    </row>
    <row r="54" spans="2:20" ht="18" hidden="1" customHeight="1" x14ac:dyDescent="0.15">
      <c r="B54" s="38"/>
    </row>
    <row r="55" spans="2:20" ht="18" hidden="1" customHeight="1" x14ac:dyDescent="0.15">
      <c r="B55" s="39"/>
    </row>
    <row r="56" spans="2:20" ht="18" hidden="1" customHeight="1" x14ac:dyDescent="0.15"/>
    <row r="57" spans="2:20" ht="18" hidden="1" customHeight="1" x14ac:dyDescent="0.15"/>
    <row r="58" spans="2:20" ht="18" hidden="1" customHeight="1" x14ac:dyDescent="0.15"/>
    <row r="59" spans="2:20" ht="18" hidden="1" customHeight="1" x14ac:dyDescent="0.15"/>
    <row r="60" spans="2:20" ht="18" hidden="1" customHeight="1" x14ac:dyDescent="0.15"/>
    <row r="61" spans="2:20" ht="18" hidden="1" customHeight="1" x14ac:dyDescent="0.15"/>
    <row r="62" spans="2:20" ht="18" hidden="1" customHeight="1" x14ac:dyDescent="0.15"/>
    <row r="63" spans="2:20" ht="18" hidden="1" customHeight="1" x14ac:dyDescent="0.15"/>
    <row r="64" spans="2:20" ht="18" hidden="1" customHeight="1" x14ac:dyDescent="0.15"/>
    <row r="65" ht="18" hidden="1" customHeight="1" x14ac:dyDescent="0.15"/>
    <row r="66" ht="18" hidden="1" customHeight="1" x14ac:dyDescent="0.15"/>
    <row r="67" ht="18" hidden="1" customHeight="1" x14ac:dyDescent="0.15"/>
    <row r="68" ht="18" customHeight="1" x14ac:dyDescent="0.15"/>
  </sheetData>
  <mergeCells count="37">
    <mergeCell ref="X29:Z29"/>
    <mergeCell ref="R13:R14"/>
    <mergeCell ref="S13:S14"/>
    <mergeCell ref="T13:T14"/>
    <mergeCell ref="I15:I16"/>
    <mergeCell ref="R15:R16"/>
    <mergeCell ref="S15:S16"/>
    <mergeCell ref="T15:T16"/>
    <mergeCell ref="N12:O12"/>
    <mergeCell ref="P12:P14"/>
    <mergeCell ref="Q12:Q14"/>
    <mergeCell ref="I13:I14"/>
    <mergeCell ref="L13:L14"/>
    <mergeCell ref="M13:M14"/>
    <mergeCell ref="N13:N14"/>
    <mergeCell ref="O13:O14"/>
    <mergeCell ref="F12:F14"/>
    <mergeCell ref="G12:G14"/>
    <mergeCell ref="J12:J14"/>
    <mergeCell ref="K12:K14"/>
    <mergeCell ref="L12:M12"/>
    <mergeCell ref="B2:T2"/>
    <mergeCell ref="B8:D9"/>
    <mergeCell ref="E8:T9"/>
    <mergeCell ref="D10:G10"/>
    <mergeCell ref="H10:H13"/>
    <mergeCell ref="I10:I12"/>
    <mergeCell ref="J10:Q10"/>
    <mergeCell ref="R10:R12"/>
    <mergeCell ref="S10:S12"/>
    <mergeCell ref="T10:T12"/>
    <mergeCell ref="D11:G11"/>
    <mergeCell ref="J11:K11"/>
    <mergeCell ref="L11:O11"/>
    <mergeCell ref="P11:Q11"/>
    <mergeCell ref="D12:D14"/>
    <mergeCell ref="E12:E14"/>
  </mergeCells>
  <phoneticPr fontId="4"/>
  <pageMargins left="0.31496062992125984" right="0.31496062992125984" top="0.55118110236220474" bottom="0.35433070866141736" header="0.31496062992125984" footer="0.31496062992125984"/>
  <pageSetup paperSize="9" scale="61" orientation="landscape" r:id="rId1"/>
  <rowBreaks count="1" manualBreakCount="1">
    <brk id="40" max="1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</vt:lpstr>
      <vt:lpstr>入札金額積算内訳書!Print_Area</vt:lpstr>
    </vt:vector>
  </TitlesOfParts>
  <Company>仙台市ガス局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仙台市ガス局</dc:creator>
  <cp:lastModifiedBy>仙台市ガス局</cp:lastModifiedBy>
  <cp:lastPrinted>2025-10-10T05:16:12Z</cp:lastPrinted>
  <dcterms:created xsi:type="dcterms:W3CDTF">2022-01-11T00:22:31Z</dcterms:created>
  <dcterms:modified xsi:type="dcterms:W3CDTF">2025-10-16T06:27:02Z</dcterms:modified>
</cp:coreProperties>
</file>